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<sst xmlns="http://schemas.openxmlformats.org/spreadsheetml/2006/main" count="67" uniqueCount="58">
  <si>
    <t xml:space="preserve">Luna </t>
  </si>
  <si>
    <t>vatamari corporale</t>
  </si>
  <si>
    <t>16-31,03</t>
  </si>
  <si>
    <t>TRIM I</t>
  </si>
  <si>
    <t>16-30,04</t>
  </si>
  <si>
    <t>1-15,05</t>
  </si>
  <si>
    <t>accidente de munca</t>
  </si>
  <si>
    <t>10-16,06</t>
  </si>
  <si>
    <t>TRIM II</t>
  </si>
  <si>
    <t>Total Sem.I</t>
  </si>
  <si>
    <t>REGULARIZARE SEM I</t>
  </si>
  <si>
    <t>TOTAL SEM I 2008</t>
  </si>
  <si>
    <t>16-31,07</t>
  </si>
  <si>
    <t>8 luni</t>
  </si>
  <si>
    <t>16-24,09</t>
  </si>
  <si>
    <t>24-30,9</t>
  </si>
  <si>
    <t>TRIM III</t>
  </si>
  <si>
    <t>16-31,10</t>
  </si>
  <si>
    <t>Total oct.</t>
  </si>
  <si>
    <t>10 luni</t>
  </si>
  <si>
    <t>16-30,11</t>
  </si>
  <si>
    <t>11 luni</t>
  </si>
  <si>
    <t>1-30,12</t>
  </si>
  <si>
    <t>Ctr-Trim.IV</t>
  </si>
  <si>
    <t>SEM.II</t>
  </si>
  <si>
    <t>CONTRACT</t>
  </si>
  <si>
    <t xml:space="preserve">suma contractata </t>
  </si>
  <si>
    <t>ianuarie</t>
  </si>
  <si>
    <t>februarie</t>
  </si>
  <si>
    <t>cetateni straini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</si>
  <si>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</si>
  <si>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</si>
  <si>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</si>
  <si>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</si>
  <si>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</si>
  <si>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</si>
  <si>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</si>
  <si>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</si>
  <si>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</si>
  <si>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total noiembrie</t>
  </si>
  <si>
    <t>decembrie</t>
  </si>
  <si>
    <t>agresiune</t>
  </si>
  <si>
    <t>trim IV</t>
  </si>
  <si>
    <t xml:space="preserve">nr km contractati </t>
  </si>
  <si>
    <t>iulie-august</t>
  </si>
  <si>
    <t>9 luni</t>
  </si>
  <si>
    <t xml:space="preserve">trim 3 </t>
  </si>
  <si>
    <t>regularizare  tr 1</t>
  </si>
  <si>
    <t>regularizare apr -noiembrie</t>
  </si>
  <si>
    <t>regularizare apr -dec</t>
  </si>
  <si>
    <t>aprilie -septembrie 2017</t>
  </si>
  <si>
    <t xml:space="preserve"> aprilie -nov </t>
  </si>
  <si>
    <t>anul 2018</t>
  </si>
  <si>
    <t>buget 2018</t>
  </si>
  <si>
    <t xml:space="preserve">regularizare sem 1 aprilie-iunie </t>
  </si>
  <si>
    <t xml:space="preserve">regularizare tr3 aprilie-sept </t>
  </si>
  <si>
    <t xml:space="preserve">Contract furnizare consultatii  de urgenta la domiciliu si transport prespitalicesc </t>
  </si>
  <si>
    <t>SC ANDALEX SRL- 2018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</si>
</sst>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RON&quot;"/>
    <numFmt numFmtId="185" formatCode="[$-418]d\ mmmm\ yyyy"/>
  </numFmts>
  <fonts count="9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4" fontId="0" fillId="2" borderId="0" xfId="0" applyNumberFormat="1" applyFont="1" applyFill="1" applyAlignment="1">
      <alignment/>
    </xf>
    <xf numFmtId="4" fontId="4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justify"/>
    </xf>
    <xf numFmtId="0" fontId="6" fillId="2" borderId="1" xfId="0" applyFont="1" applyFill="1" applyBorder="1" applyAlignment="1">
      <alignment/>
    </xf>
    <xf numFmtId="0" fontId="0" fillId="0" borderId="0" xfId="0" applyFont="1" applyAlignment="1">
      <alignment/>
    </xf>
    <xf numFmtId="4" fontId="6" fillId="2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3" fontId="4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F74"/>
  <sheetViews>
    <sheetView tabSelected="1" workbookViewId="0" topLeftCell="A1">
      <selection activeCell="K45" sqref="K45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0.28125" style="0" customWidth="1"/>
  </cols>
  <sheetData>
    <row r="2" spans="1:6" ht="18">
      <c r="A2" s="40" t="s">
        <v>56</v>
      </c>
      <c r="B2" s="39"/>
      <c r="C2" s="39"/>
      <c r="D2" s="39"/>
      <c r="E2" s="39"/>
      <c r="F2" s="39"/>
    </row>
    <row r="3" spans="1:3" ht="12.75">
      <c r="A3" s="5" t="s">
        <v>57</v>
      </c>
      <c r="B3" s="5"/>
      <c r="C3" s="11"/>
    </row>
    <row r="4" spans="1:3" ht="12.75">
      <c r="A4" s="5"/>
      <c r="B4" s="5"/>
      <c r="C4" s="26"/>
    </row>
    <row r="5" spans="1:5" ht="12.75">
      <c r="A5" s="36" t="s">
        <v>0</v>
      </c>
      <c r="B5" s="36" t="s">
        <v>25</v>
      </c>
      <c r="C5" s="38"/>
      <c r="D5" s="10"/>
      <c r="E5" s="10"/>
    </row>
    <row r="6" spans="1:5" ht="38.25">
      <c r="A6" s="37"/>
      <c r="B6" s="12" t="s">
        <v>43</v>
      </c>
      <c r="C6" s="13" t="s">
        <v>26</v>
      </c>
      <c r="D6" s="10"/>
      <c r="E6" s="10"/>
    </row>
    <row r="7" spans="1:5" ht="12.75" hidden="1">
      <c r="A7" s="7"/>
      <c r="B7" s="15"/>
      <c r="C7" s="16"/>
      <c r="D7" s="10"/>
      <c r="E7" s="10"/>
    </row>
    <row r="8" spans="1:5" ht="12.75">
      <c r="A8" s="32" t="s">
        <v>27</v>
      </c>
      <c r="B8" s="35">
        <v>9780</v>
      </c>
      <c r="C8" s="33">
        <v>21320.4</v>
      </c>
      <c r="D8" s="18"/>
      <c r="E8" s="18"/>
    </row>
    <row r="9" spans="1:5" ht="12.75">
      <c r="A9" s="32" t="s">
        <v>28</v>
      </c>
      <c r="B9" s="32">
        <v>9781</v>
      </c>
      <c r="C9" s="33">
        <v>21322.58</v>
      </c>
      <c r="D9" s="18"/>
      <c r="E9" s="18"/>
    </row>
    <row r="10" spans="1:5" ht="12.75">
      <c r="A10" s="32" t="s">
        <v>30</v>
      </c>
      <c r="B10" s="32">
        <v>9796</v>
      </c>
      <c r="C10" s="33">
        <v>21355.28</v>
      </c>
      <c r="D10" s="18"/>
      <c r="E10" s="18"/>
    </row>
    <row r="11" spans="1:5" ht="12.75" hidden="1">
      <c r="A11" s="14" t="s">
        <v>2</v>
      </c>
      <c r="B11" s="14"/>
      <c r="C11" s="2"/>
      <c r="D11" s="18"/>
      <c r="E11" s="18"/>
    </row>
    <row r="12" spans="1:5" ht="12.75">
      <c r="A12" s="34" t="s">
        <v>3</v>
      </c>
      <c r="B12" s="34">
        <f>SUM(B8:B11)</f>
        <v>29357</v>
      </c>
      <c r="C12" s="25">
        <f>SUM(C8:C11)</f>
        <v>63998.26</v>
      </c>
      <c r="D12" s="18"/>
      <c r="E12" s="18"/>
    </row>
    <row r="13" spans="1:5" ht="12.75">
      <c r="A13" s="14" t="s">
        <v>47</v>
      </c>
      <c r="B13" s="14"/>
      <c r="C13" s="2"/>
      <c r="D13" s="18"/>
      <c r="E13" s="18"/>
    </row>
    <row r="14" spans="1:5" ht="12.75" hidden="1">
      <c r="A14" s="14" t="s">
        <v>31</v>
      </c>
      <c r="B14" s="28"/>
      <c r="C14" s="20"/>
      <c r="D14" s="20"/>
      <c r="E14" s="18"/>
    </row>
    <row r="15" spans="1:5" ht="12.75" hidden="1">
      <c r="A15" s="14" t="s">
        <v>4</v>
      </c>
      <c r="B15" s="14"/>
      <c r="C15" s="2"/>
      <c r="D15" s="20"/>
      <c r="E15" s="18"/>
    </row>
    <row r="16" spans="1:5" ht="12.75" hidden="1">
      <c r="A16" s="14" t="s">
        <v>1</v>
      </c>
      <c r="B16" s="14"/>
      <c r="C16" s="2"/>
      <c r="D16" s="20"/>
      <c r="E16" s="18"/>
    </row>
    <row r="17" spans="1:5" ht="12.75">
      <c r="A17" s="14" t="s">
        <v>31</v>
      </c>
      <c r="B17" s="9">
        <v>11055</v>
      </c>
      <c r="C17" s="2">
        <f>B17*2.18</f>
        <v>24099.9</v>
      </c>
      <c r="D17" s="8"/>
      <c r="E17" s="18"/>
    </row>
    <row r="18" spans="1:5" ht="12.75" hidden="1">
      <c r="A18" s="14" t="s">
        <v>5</v>
      </c>
      <c r="B18" s="9"/>
      <c r="C18" s="2">
        <f>B18*2.18</f>
        <v>0</v>
      </c>
      <c r="D18" s="20"/>
      <c r="E18" s="18"/>
    </row>
    <row r="19" spans="1:5" ht="12.75" hidden="1">
      <c r="A19" s="20"/>
      <c r="B19" s="8"/>
      <c r="C19" s="2">
        <f>B19*2.18</f>
        <v>0</v>
      </c>
      <c r="D19" s="20"/>
      <c r="E19" s="18"/>
    </row>
    <row r="20" spans="1:5" ht="12.75">
      <c r="A20" s="14" t="s">
        <v>32</v>
      </c>
      <c r="B20" s="9">
        <v>9210</v>
      </c>
      <c r="C20" s="2">
        <v>20077.8</v>
      </c>
      <c r="D20" s="8"/>
      <c r="E20" s="18"/>
    </row>
    <row r="21" spans="1:5" ht="12.75" hidden="1">
      <c r="A21" s="14" t="s">
        <v>29</v>
      </c>
      <c r="B21" s="9"/>
      <c r="C21" s="2">
        <f>B21*2.18</f>
        <v>0</v>
      </c>
      <c r="D21" s="20"/>
      <c r="E21" s="18"/>
    </row>
    <row r="22" spans="1:5" ht="12.75">
      <c r="A22" s="14" t="s">
        <v>33</v>
      </c>
      <c r="B22" s="9">
        <v>9208</v>
      </c>
      <c r="C22" s="2">
        <v>20073.44</v>
      </c>
      <c r="D22" s="6"/>
      <c r="E22" s="18"/>
    </row>
    <row r="23" spans="1:5" ht="12.75" hidden="1">
      <c r="A23" s="14" t="s">
        <v>7</v>
      </c>
      <c r="B23" s="9"/>
      <c r="C23" s="9"/>
      <c r="D23" s="18"/>
      <c r="E23" s="18"/>
    </row>
    <row r="24" spans="1:5" ht="12.75" hidden="1">
      <c r="A24" s="14"/>
      <c r="B24" s="9"/>
      <c r="C24" s="9"/>
      <c r="D24" s="18"/>
      <c r="E24" s="18"/>
    </row>
    <row r="25" spans="1:5" ht="12.75">
      <c r="A25" s="14" t="s">
        <v>8</v>
      </c>
      <c r="B25" s="9">
        <f>B17+B20+B22</f>
        <v>29473</v>
      </c>
      <c r="C25" s="9">
        <f>C17+C20+C22</f>
        <v>64251.14</v>
      </c>
      <c r="D25" s="18"/>
      <c r="E25" s="18"/>
    </row>
    <row r="26" spans="1:5" ht="12.75">
      <c r="A26" s="14" t="s">
        <v>9</v>
      </c>
      <c r="B26" s="9">
        <f>B12+B25</f>
        <v>58830</v>
      </c>
      <c r="C26" s="9">
        <f>C12+C25</f>
        <v>128249.4</v>
      </c>
      <c r="D26" s="4"/>
      <c r="E26" s="4"/>
    </row>
    <row r="27" spans="1:5" ht="12.75" hidden="1">
      <c r="A27" s="17" t="s">
        <v>10</v>
      </c>
      <c r="B27" s="17"/>
      <c r="C27" s="19"/>
      <c r="D27" s="18"/>
      <c r="E27" s="18"/>
    </row>
    <row r="28" spans="1:5" ht="12.75" hidden="1">
      <c r="A28" s="14" t="s">
        <v>11</v>
      </c>
      <c r="B28" s="14"/>
      <c r="C28" s="2"/>
      <c r="D28" s="18"/>
      <c r="E28" s="18"/>
    </row>
    <row r="29" spans="1:5" ht="12.75">
      <c r="A29" s="14" t="s">
        <v>54</v>
      </c>
      <c r="B29" s="14"/>
      <c r="C29" s="2"/>
      <c r="D29" s="4"/>
      <c r="E29" s="18"/>
    </row>
    <row r="30" spans="1:5" ht="12.75">
      <c r="A30" s="14" t="s">
        <v>34</v>
      </c>
      <c r="B30" s="9">
        <v>9824</v>
      </c>
      <c r="C30" s="2">
        <v>21416.32</v>
      </c>
      <c r="D30" s="4"/>
      <c r="E30" s="18"/>
    </row>
    <row r="31" spans="1:5" ht="12.75" hidden="1">
      <c r="A31" s="14" t="s">
        <v>12</v>
      </c>
      <c r="B31" s="9"/>
      <c r="C31" s="9">
        <f>B31*2.18</f>
        <v>0</v>
      </c>
      <c r="D31" s="18"/>
      <c r="E31" s="18"/>
    </row>
    <row r="32" spans="1:5" ht="12.75" hidden="1">
      <c r="A32" s="14" t="s">
        <v>6</v>
      </c>
      <c r="B32" s="9"/>
      <c r="C32" s="9">
        <f>B32*2.18</f>
        <v>0</v>
      </c>
      <c r="D32" s="18"/>
      <c r="E32" s="18"/>
    </row>
    <row r="33" spans="1:5" ht="12.75" hidden="1">
      <c r="A33" s="14" t="s">
        <v>29</v>
      </c>
      <c r="B33" s="9"/>
      <c r="C33" s="9">
        <f>B33*2.18</f>
        <v>0</v>
      </c>
      <c r="D33" s="18"/>
      <c r="E33" s="18"/>
    </row>
    <row r="34" spans="1:5" ht="12.75" hidden="1">
      <c r="A34" s="14" t="s">
        <v>1</v>
      </c>
      <c r="B34" s="9"/>
      <c r="C34" s="9">
        <f>B34*2.18</f>
        <v>0</v>
      </c>
      <c r="D34" s="18"/>
      <c r="E34" s="18"/>
    </row>
    <row r="35" spans="1:5" ht="12.75">
      <c r="A35" s="14" t="s">
        <v>35</v>
      </c>
      <c r="B35" s="9">
        <v>9825</v>
      </c>
      <c r="C35" s="2">
        <v>21418.5</v>
      </c>
      <c r="D35" s="18"/>
      <c r="E35" s="18"/>
    </row>
    <row r="36" spans="1:5" ht="12.75" hidden="1">
      <c r="A36" s="14" t="s">
        <v>6</v>
      </c>
      <c r="B36" s="9"/>
      <c r="C36" s="9"/>
      <c r="D36" s="18"/>
      <c r="E36" s="18"/>
    </row>
    <row r="37" spans="1:5" ht="12.75" hidden="1">
      <c r="A37" s="14" t="s">
        <v>1</v>
      </c>
      <c r="B37" s="9"/>
      <c r="C37" s="9"/>
      <c r="D37" s="18"/>
      <c r="E37" s="18"/>
    </row>
    <row r="38" spans="1:5" ht="12.75" hidden="1">
      <c r="A38" s="14" t="s">
        <v>13</v>
      </c>
      <c r="B38" s="9"/>
      <c r="C38" s="19"/>
      <c r="D38" s="18"/>
      <c r="E38" s="18"/>
    </row>
    <row r="39" spans="1:5" ht="12.75">
      <c r="A39" s="14" t="s">
        <v>44</v>
      </c>
      <c r="B39" s="9">
        <f>SUM(B30:B38)</f>
        <v>19649</v>
      </c>
      <c r="C39" s="2">
        <f>SUM(C30:C38)</f>
        <v>42834.82</v>
      </c>
      <c r="D39" s="18"/>
      <c r="E39" s="18"/>
    </row>
    <row r="40" spans="1:5" ht="12.75">
      <c r="A40" s="14" t="s">
        <v>36</v>
      </c>
      <c r="B40" s="9">
        <v>9824</v>
      </c>
      <c r="C40" s="2">
        <v>21416.32</v>
      </c>
      <c r="D40" s="4"/>
      <c r="E40" s="18"/>
    </row>
    <row r="41" spans="1:5" ht="12.75" hidden="1">
      <c r="A41" s="14" t="s">
        <v>14</v>
      </c>
      <c r="B41" s="9"/>
      <c r="C41" s="2"/>
      <c r="D41" s="18"/>
      <c r="E41" s="18"/>
    </row>
    <row r="42" spans="1:5" ht="12.75" hidden="1">
      <c r="A42" s="14" t="s">
        <v>15</v>
      </c>
      <c r="B42" s="9"/>
      <c r="C42" s="2"/>
      <c r="D42" s="18"/>
      <c r="E42" s="18"/>
    </row>
    <row r="43" spans="1:5" ht="12.75" hidden="1">
      <c r="A43" s="14" t="s">
        <v>1</v>
      </c>
      <c r="B43" s="9"/>
      <c r="C43" s="2"/>
      <c r="D43" s="18"/>
      <c r="E43" s="18"/>
    </row>
    <row r="44" spans="1:5" ht="12.75">
      <c r="A44" s="29" t="s">
        <v>46</v>
      </c>
      <c r="B44" s="9">
        <f>B30+B35+B40</f>
        <v>29473</v>
      </c>
      <c r="C44" s="9">
        <f>C30+C35+C40</f>
        <v>64251.14</v>
      </c>
      <c r="D44" s="18"/>
      <c r="E44" s="18"/>
    </row>
    <row r="45" spans="1:5" ht="12.75">
      <c r="A45" s="29" t="s">
        <v>50</v>
      </c>
      <c r="B45" s="9"/>
      <c r="C45" s="9">
        <f>C25+C44</f>
        <v>128502.28</v>
      </c>
      <c r="D45" s="18"/>
      <c r="E45" s="18"/>
    </row>
    <row r="46" spans="1:5" ht="12.75">
      <c r="A46" s="14" t="s">
        <v>55</v>
      </c>
      <c r="B46" s="9"/>
      <c r="C46" s="2"/>
      <c r="D46" s="18"/>
      <c r="E46" s="18"/>
    </row>
    <row r="47" spans="1:5" ht="12.75" hidden="1">
      <c r="A47" s="14" t="s">
        <v>16</v>
      </c>
      <c r="B47" s="9">
        <f>B30+B35+B40</f>
        <v>29473</v>
      </c>
      <c r="C47" s="9">
        <f>C30+C35+C40</f>
        <v>64251.14</v>
      </c>
      <c r="D47" s="18"/>
      <c r="E47" s="18"/>
    </row>
    <row r="48" spans="1:5" ht="12.75">
      <c r="A48" s="14" t="s">
        <v>45</v>
      </c>
      <c r="B48" s="9">
        <f>B26+B44</f>
        <v>88303</v>
      </c>
      <c r="C48" s="9">
        <f>C26+C44</f>
        <v>192500.53999999998</v>
      </c>
      <c r="D48" s="18"/>
      <c r="E48" s="18"/>
    </row>
    <row r="49" spans="1:5" ht="11.25" customHeight="1">
      <c r="A49" s="14" t="s">
        <v>37</v>
      </c>
      <c r="B49" s="9">
        <v>7415</v>
      </c>
      <c r="C49" s="2">
        <v>16166.8</v>
      </c>
      <c r="D49" s="4"/>
      <c r="E49" s="18"/>
    </row>
    <row r="50" spans="1:5" ht="12.75" hidden="1">
      <c r="A50" s="14" t="s">
        <v>17</v>
      </c>
      <c r="B50" s="9"/>
      <c r="C50" s="2"/>
      <c r="D50" s="18"/>
      <c r="E50" s="18"/>
    </row>
    <row r="51" spans="1:5" ht="12.75" hidden="1">
      <c r="A51" s="14" t="s">
        <v>6</v>
      </c>
      <c r="B51" s="9"/>
      <c r="C51" s="2"/>
      <c r="D51" s="18"/>
      <c r="E51" s="18"/>
    </row>
    <row r="52" spans="1:5" ht="12.75" hidden="1">
      <c r="A52" s="14" t="s">
        <v>1</v>
      </c>
      <c r="B52" s="9"/>
      <c r="C52" s="2"/>
      <c r="D52" s="18"/>
      <c r="E52" s="18"/>
    </row>
    <row r="53" spans="1:5" ht="12.75" hidden="1">
      <c r="A53" s="14" t="s">
        <v>18</v>
      </c>
      <c r="B53" s="9"/>
      <c r="C53" s="2"/>
      <c r="D53" s="18"/>
      <c r="E53" s="18"/>
    </row>
    <row r="54" spans="1:5" ht="12.75" hidden="1">
      <c r="A54" s="14" t="s">
        <v>19</v>
      </c>
      <c r="B54" s="9"/>
      <c r="C54" s="2"/>
      <c r="D54" s="18"/>
      <c r="E54" s="18"/>
    </row>
    <row r="55" spans="1:5" ht="12.75">
      <c r="A55" s="14" t="s">
        <v>38</v>
      </c>
      <c r="B55" s="27">
        <v>7415</v>
      </c>
      <c r="C55" s="9">
        <v>16166.8</v>
      </c>
      <c r="D55" s="18"/>
      <c r="E55" s="18"/>
    </row>
    <row r="56" spans="1:5" ht="12.75" hidden="1">
      <c r="A56" s="14" t="s">
        <v>20</v>
      </c>
      <c r="B56" s="9"/>
      <c r="C56" s="2"/>
      <c r="D56" s="18"/>
      <c r="E56" s="18"/>
    </row>
    <row r="57" spans="1:5" ht="12.75" hidden="1">
      <c r="A57" s="14" t="s">
        <v>41</v>
      </c>
      <c r="B57" s="9"/>
      <c r="C57" s="2"/>
      <c r="D57" s="18"/>
      <c r="E57" s="18"/>
    </row>
    <row r="58" spans="1:5" ht="12.75" hidden="1">
      <c r="A58" s="14" t="s">
        <v>39</v>
      </c>
      <c r="B58" s="9"/>
      <c r="C58" s="2"/>
      <c r="D58" s="18"/>
      <c r="E58" s="18"/>
    </row>
    <row r="59" spans="1:5" ht="12.75" hidden="1">
      <c r="A59" s="30" t="s">
        <v>21</v>
      </c>
      <c r="B59" s="21"/>
      <c r="C59" s="2"/>
      <c r="D59" s="18"/>
      <c r="E59" s="18"/>
    </row>
    <row r="60" spans="1:5" ht="12.75" hidden="1">
      <c r="A60" s="14" t="s">
        <v>21</v>
      </c>
      <c r="B60" s="9"/>
      <c r="C60" s="9"/>
      <c r="D60" s="18"/>
      <c r="E60" s="18"/>
    </row>
    <row r="61" spans="1:5" ht="12.75" hidden="1">
      <c r="A61" s="14" t="s">
        <v>22</v>
      </c>
      <c r="B61" s="9"/>
      <c r="C61" s="2"/>
      <c r="D61" s="18"/>
      <c r="E61" s="18"/>
    </row>
    <row r="62" spans="1:5" ht="12.75">
      <c r="A62" s="14" t="s">
        <v>51</v>
      </c>
      <c r="B62" s="9"/>
      <c r="C62" s="9"/>
      <c r="D62" s="18"/>
      <c r="E62" s="18"/>
    </row>
    <row r="63" spans="1:5" ht="12.75">
      <c r="A63" s="14" t="s">
        <v>48</v>
      </c>
      <c r="B63" s="9"/>
      <c r="C63" s="9"/>
      <c r="D63" s="18"/>
      <c r="E63" s="18"/>
    </row>
    <row r="64" spans="1:5" ht="12.75">
      <c r="A64" s="14" t="s">
        <v>40</v>
      </c>
      <c r="B64" s="9">
        <v>7414</v>
      </c>
      <c r="C64" s="2">
        <f>16164.7</f>
        <v>16164.7</v>
      </c>
      <c r="D64" s="4"/>
      <c r="E64" s="18"/>
    </row>
    <row r="65" spans="1:5" ht="12.75" hidden="1">
      <c r="A65" s="14" t="s">
        <v>23</v>
      </c>
      <c r="B65" s="9"/>
      <c r="C65" s="2"/>
      <c r="D65" s="18"/>
      <c r="E65" s="18"/>
    </row>
    <row r="66" spans="1:5" ht="12.75">
      <c r="A66" s="14" t="s">
        <v>42</v>
      </c>
      <c r="B66" s="9">
        <f>B49+B55+B64</f>
        <v>22244</v>
      </c>
      <c r="C66" s="9">
        <f>C49+C55+C64</f>
        <v>48498.3</v>
      </c>
      <c r="D66" s="18"/>
      <c r="E66" s="18"/>
    </row>
    <row r="67" spans="1:5" ht="12.75">
      <c r="A67" s="14" t="s">
        <v>24</v>
      </c>
      <c r="B67" s="9">
        <f>B44+B66</f>
        <v>51717</v>
      </c>
      <c r="C67" s="9">
        <f>C66+C44</f>
        <v>112749.44</v>
      </c>
      <c r="D67" s="18"/>
      <c r="E67" s="18"/>
    </row>
    <row r="68" spans="1:5" ht="12.75">
      <c r="A68" s="14" t="s">
        <v>49</v>
      </c>
      <c r="B68" s="9">
        <f>B30+B35+B40+B49+B55+B64</f>
        <v>51717</v>
      </c>
      <c r="C68" s="9">
        <f>C30+C35+C40+C49+C55+C64</f>
        <v>112749.44</v>
      </c>
      <c r="D68" s="18"/>
      <c r="E68" s="18"/>
    </row>
    <row r="69" spans="1:5" ht="12.75">
      <c r="A69" s="31" t="s">
        <v>52</v>
      </c>
      <c r="B69" s="9">
        <f>B26+B44+B49+B55+B64</f>
        <v>110547</v>
      </c>
      <c r="C69" s="9">
        <f>C67+C26</f>
        <v>240998.84</v>
      </c>
      <c r="D69" s="18"/>
      <c r="E69" s="18"/>
    </row>
    <row r="70" spans="1:5" ht="12.75">
      <c r="A70" s="3" t="s">
        <v>53</v>
      </c>
      <c r="B70" s="22"/>
      <c r="C70" s="23">
        <v>241000</v>
      </c>
      <c r="D70" s="18"/>
      <c r="E70" s="18"/>
    </row>
    <row r="71" spans="2:3" ht="12.75">
      <c r="B71" s="23"/>
      <c r="C71" s="23"/>
    </row>
    <row r="72" spans="2:3" ht="12.75">
      <c r="B72" s="24"/>
      <c r="C72" s="23"/>
    </row>
    <row r="73" ht="12.75">
      <c r="C73" s="1"/>
    </row>
    <row r="74" ht="12.75">
      <c r="C74" s="24"/>
    </row>
  </sheetData>
  <mergeCells count="2">
    <mergeCell ref="A5:A6"/>
    <mergeCell ref="B5:C5"/>
  </mergeCells>
  <printOptions/>
  <pageMargins left="0.75" right="0.75" top="0.48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2018-03-31T09:31:19Z</cp:lastPrinted>
  <dcterms:created xsi:type="dcterms:W3CDTF">2009-01-12T14:03:22Z</dcterms:created>
  <dcterms:modified xsi:type="dcterms:W3CDTF">2018-05-11T10:08:50Z</dcterms:modified>
  <cp:category/>
  <cp:version/>
  <cp:contentType/>
  <cp:contentStatus/>
</cp:coreProperties>
</file>